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kanori\Desktop\"/>
    </mc:Choice>
  </mc:AlternateContent>
  <xr:revisionPtr revIDLastSave="0" documentId="8_{9E3D2918-5D37-401E-859B-E384D7F6CF5A}" xr6:coauthVersionLast="32" xr6:coauthVersionMax="32" xr10:uidLastSave="{00000000-0000-0000-0000-000000000000}"/>
  <bookViews>
    <workbookView xWindow="0" yWindow="0" windowWidth="28800" windowHeight="12720"/>
  </bookViews>
  <sheets>
    <sheet name="全体 (2)" sheetId="112" r:id="rId1"/>
  </sheets>
  <calcPr calcId="162913"/>
</workbook>
</file>

<file path=xl/calcChain.xml><?xml version="1.0" encoding="utf-8"?>
<calcChain xmlns="http://schemas.openxmlformats.org/spreadsheetml/2006/main">
  <c r="H15" i="112" l="1"/>
  <c r="B8" i="112"/>
  <c r="G8" i="112"/>
  <c r="C8" i="112"/>
  <c r="D8" i="112"/>
  <c r="E8" i="112"/>
  <c r="H8" i="112"/>
  <c r="I8" i="112"/>
  <c r="J8" i="112"/>
  <c r="B9" i="112"/>
  <c r="G9" i="112"/>
  <c r="C9" i="112"/>
  <c r="D9" i="112"/>
  <c r="E9" i="112"/>
  <c r="J9" i="112"/>
  <c r="I9" i="112"/>
  <c r="H9" i="112"/>
  <c r="B10" i="112"/>
  <c r="G10" i="112"/>
  <c r="C10" i="112"/>
  <c r="D10" i="112"/>
  <c r="E10" i="112"/>
  <c r="I10" i="112"/>
  <c r="H10" i="112"/>
  <c r="J10" i="112"/>
  <c r="B11" i="112"/>
  <c r="G11" i="112"/>
  <c r="C11" i="112"/>
  <c r="D11" i="112"/>
  <c r="H11" i="112"/>
  <c r="E11" i="112"/>
  <c r="I11" i="112"/>
  <c r="J11" i="112"/>
  <c r="B12" i="112"/>
  <c r="G12" i="112"/>
  <c r="C12" i="112"/>
  <c r="D12" i="112"/>
  <c r="E12" i="112"/>
  <c r="I12" i="112"/>
  <c r="H12" i="112"/>
  <c r="J12" i="112"/>
  <c r="B13" i="112"/>
  <c r="G13" i="112"/>
  <c r="C13" i="112"/>
  <c r="D13" i="112"/>
  <c r="E13" i="112"/>
  <c r="H13" i="112"/>
  <c r="I13" i="112"/>
  <c r="J13" i="112"/>
  <c r="B14" i="112"/>
  <c r="G14" i="112"/>
  <c r="C14" i="112"/>
  <c r="D14" i="112"/>
  <c r="E14" i="112"/>
  <c r="I14" i="112"/>
  <c r="H14" i="112"/>
  <c r="J14" i="112"/>
  <c r="B15" i="112"/>
  <c r="G15" i="112"/>
  <c r="C15" i="112"/>
  <c r="D15" i="112"/>
  <c r="E15" i="112"/>
  <c r="I15" i="112"/>
  <c r="J15" i="112"/>
  <c r="B16" i="112"/>
  <c r="G16" i="112"/>
  <c r="C16" i="112"/>
  <c r="D16" i="112"/>
  <c r="H16" i="112"/>
  <c r="E16" i="112"/>
  <c r="J16" i="112"/>
  <c r="B17" i="112"/>
  <c r="I16" i="112"/>
  <c r="C17" i="112"/>
  <c r="G17" i="112"/>
  <c r="D17" i="112"/>
  <c r="H17" i="112"/>
  <c r="E17" i="112"/>
  <c r="I17" i="112"/>
  <c r="J17" i="112"/>
  <c r="B18" i="112"/>
  <c r="G18" i="112"/>
  <c r="C18" i="112"/>
  <c r="D18" i="112"/>
  <c r="H18" i="112"/>
  <c r="I18" i="112"/>
  <c r="E18" i="112"/>
  <c r="J18" i="112"/>
  <c r="B19" i="112"/>
  <c r="G19" i="112"/>
  <c r="C19" i="112"/>
  <c r="D19" i="112"/>
  <c r="E19" i="112"/>
  <c r="I19" i="112"/>
  <c r="I20" i="112"/>
  <c r="H19" i="112"/>
  <c r="J19" i="112"/>
</calcChain>
</file>

<file path=xl/sharedStrings.xml><?xml version="1.0" encoding="utf-8"?>
<sst xmlns="http://schemas.openxmlformats.org/spreadsheetml/2006/main" count="37" uniqueCount="35">
  <si>
    <t>その他</t>
    <phoneticPr fontId="2"/>
  </si>
  <si>
    <t>売上</t>
    <rPh sb="0" eb="2">
      <t>ウリアゲ</t>
    </rPh>
    <phoneticPr fontId="2"/>
  </si>
  <si>
    <t>経費</t>
    <rPh sb="0" eb="2">
      <t>ケイヒ</t>
    </rPh>
    <phoneticPr fontId="2"/>
  </si>
  <si>
    <t>リスト代</t>
    <phoneticPr fontId="2"/>
  </si>
  <si>
    <t>Amazon手数料（20％）</t>
    <rPh sb="0" eb="3">
      <t>テスウリョウ</t>
    </rPh>
    <phoneticPr fontId="2"/>
  </si>
  <si>
    <t>原価（50％）</t>
    <rPh sb="0" eb="2">
      <t>ゲンカ</t>
    </rPh>
    <phoneticPr fontId="2"/>
  </si>
  <si>
    <t>粗利</t>
    <rPh sb="0" eb="2">
      <t>アラリ</t>
    </rPh>
    <phoneticPr fontId="2"/>
  </si>
  <si>
    <t>初期資金</t>
    <rPh sb="0" eb="2">
      <t>ショキシキn</t>
    </rPh>
    <phoneticPr fontId="2"/>
  </si>
  <si>
    <t>当月仕入金額</t>
    <rPh sb="0" eb="6">
      <t>トウゲツシイレ</t>
    </rPh>
    <phoneticPr fontId="2"/>
  </si>
  <si>
    <t>5月</t>
    <rPh sb="0" eb="1">
      <t>ガツ</t>
    </rPh>
    <phoneticPr fontId="2"/>
  </si>
  <si>
    <t>6月</t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</si>
  <si>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</si>
  <si>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</si>
  <si>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</si>
  <si>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</si>
  <si>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</si>
  <si>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</si>
  <si>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</si>
  <si>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</si>
  <si>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</si>
  <si>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</si>
  <si>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在庫金額</t>
    <rPh sb="0" eb="4">
      <t>ゲッショトウゲツシイレ</t>
    </rPh>
    <phoneticPr fontId="2"/>
  </si>
  <si>
    <t>手元資金（月末）</t>
    <rPh sb="0" eb="2">
      <t>テモトシキn</t>
    </rPh>
    <phoneticPr fontId="2"/>
  </si>
  <si>
    <t>対象月</t>
    <rPh sb="0" eb="2">
      <t>タイショウツキトウゲツシイレ</t>
    </rPh>
    <phoneticPr fontId="2"/>
  </si>
  <si>
    <t>１　　仕入金額　　　全月末の手元資金を全て仕入（複利で回している前提）</t>
    <rPh sb="0" eb="35">
      <t>シイレキンガク</t>
    </rPh>
    <phoneticPr fontId="2"/>
  </si>
  <si>
    <t>２　　在庫金額　＝　前月在庫-売上原価+当月仕入金額</t>
    <rPh sb="0" eb="26">
      <t>ザイコキンガク</t>
    </rPh>
    <phoneticPr fontId="2"/>
  </si>
  <si>
    <t>４　　経費その他＝FBA月額、配送料、梱包費など</t>
    <phoneticPr fontId="2"/>
  </si>
  <si>
    <t>３　　売上　＝　在庫金額×30％（回転率）×２（２倍で売れたと仮定）　　ただし、12月は回転率60％と仮定（昨年実績）</t>
    <rPh sb="0" eb="2">
      <t>ウリアゲ</t>
    </rPh>
    <phoneticPr fontId="2"/>
  </si>
  <si>
    <t>回転率</t>
    <rPh sb="0" eb="2">
      <t>カイテンリツ</t>
    </rPh>
    <phoneticPr fontId="2"/>
  </si>
  <si>
    <t>12月</t>
    <phoneticPr fontId="2"/>
  </si>
  <si>
    <t>通常月</t>
    <rPh sb="0" eb="2">
      <t>ツウジョウツキ</t>
    </rPh>
    <phoneticPr fontId="2"/>
  </si>
  <si>
    <t>原価率</t>
    <rPh sb="0" eb="2">
      <t>ゲンカリツ</t>
    </rPh>
    <phoneticPr fontId="2"/>
  </si>
  <si>
    <t>試算用　数値設定</t>
    <rPh sb="0" eb="8">
      <t>シサンシサンヨウスウチセッテイ</t>
    </rPh>
    <phoneticPr fontId="2"/>
  </si>
  <si>
    <t>リスト購入者用　試算表</t>
    <rPh sb="0" eb="3">
      <t>コウニュウシャヨウ</t>
    </rPh>
    <phoneticPr fontId="2"/>
  </si>
  <si>
    <t>経費率</t>
    <rPh sb="0" eb="2">
      <t>ケイヒリツ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</si>
</sst>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8" formatCode="_-* #,##0.00_-;\-* #,##0.00_-;_-* &quot;-&quot;??_-;_-@_-"/>
    <numFmt numFmtId="182" formatCode="_-* #,##0_-;\-* #,##0_-;_-* &quot;-&quot;??_-;_-@_-"/>
    <numFmt numFmtId="193" formatCode="0_);[Red]\(0\)"/>
    <numFmt numFmtId="202" formatCode="0.0%"/>
    <numFmt numFmtId="209" formatCode="0_ "/>
    <numFmt numFmtId="218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7" fillId="2" borderId="1" applyNumberFormat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1" fillId="0" borderId="0"/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93" fontId="0" fillId="0" borderId="0" xfId="1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2" fontId="0" fillId="0" borderId="0" xfId="1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1" applyFont="1" applyAlignment="1">
      <alignment horizontal="center" vertical="center"/>
    </xf>
    <xf numFmtId="193" fontId="0" fillId="0" borderId="0" xfId="10" applyNumberFormat="1" applyFont="1" applyAlignment="1">
      <alignment horizontal="center" vertical="center"/>
    </xf>
    <xf numFmtId="193" fontId="1" fillId="0" borderId="0" xfId="10" applyNumberFormat="1" applyFont="1" applyAlignment="1">
      <alignment horizontal="left" vertical="center"/>
    </xf>
    <xf numFmtId="193" fontId="0" fillId="0" borderId="0" xfId="10" applyNumberFormat="1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9" fontId="1" fillId="4" borderId="0" xfId="1" applyNumberFormat="1" applyFont="1" applyFill="1" applyBorder="1" applyAlignment="1">
      <alignment horizontal="center" vertical="center"/>
    </xf>
    <xf numFmtId="209" fontId="1" fillId="5" borderId="0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9" fontId="12" fillId="4" borderId="4" xfId="1" applyNumberFormat="1" applyFont="1" applyFill="1" applyBorder="1" applyAlignment="1">
      <alignment horizontal="center" vertical="center"/>
    </xf>
    <xf numFmtId="209" fontId="12" fillId="5" borderId="4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18" fontId="0" fillId="0" borderId="6" xfId="8" applyNumberFormat="1" applyFont="1" applyBorder="1" applyAlignment="1">
      <alignment horizontal="center" vertical="center"/>
    </xf>
    <xf numFmtId="218" fontId="1" fillId="6" borderId="6" xfId="8" applyNumberFormat="1" applyFont="1" applyFill="1" applyBorder="1" applyAlignment="1">
      <alignment horizontal="center" vertical="center"/>
    </xf>
    <xf numFmtId="218" fontId="1" fillId="7" borderId="6" xfId="8" applyNumberFormat="1" applyFont="1" applyFill="1" applyBorder="1">
      <alignment vertical="center"/>
    </xf>
    <xf numFmtId="218" fontId="0" fillId="0" borderId="7" xfId="8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218" fontId="0" fillId="0" borderId="9" xfId="8" applyNumberFormat="1" applyFont="1" applyBorder="1" applyAlignment="1">
      <alignment horizontal="center" vertical="center"/>
    </xf>
    <xf numFmtId="218" fontId="1" fillId="6" borderId="9" xfId="8" applyNumberFormat="1" applyFont="1" applyFill="1" applyBorder="1" applyAlignment="1">
      <alignment horizontal="center" vertical="center"/>
    </xf>
    <xf numFmtId="218" fontId="1" fillId="7" borderId="9" xfId="8" applyNumberFormat="1" applyFont="1" applyFill="1" applyBorder="1">
      <alignment vertical="center"/>
    </xf>
    <xf numFmtId="218" fontId="0" fillId="0" borderId="10" xfId="8" applyNumberFormat="1" applyFont="1" applyBorder="1">
      <alignment vertical="center"/>
    </xf>
    <xf numFmtId="202" fontId="1" fillId="4" borderId="11" xfId="1" applyNumberFormat="1" applyFont="1" applyFill="1" applyBorder="1" applyAlignment="1">
      <alignment horizontal="center" vertical="center"/>
    </xf>
    <xf numFmtId="182" fontId="9" fillId="3" borderId="6" xfId="8" applyNumberFormat="1" applyFont="1" applyFill="1" applyBorder="1" applyAlignment="1">
      <alignment horizontal="center" vertical="center"/>
    </xf>
    <xf numFmtId="209" fontId="12" fillId="0" borderId="0" xfId="1" applyNumberFormat="1" applyFont="1" applyFill="1" applyBorder="1" applyAlignment="1">
      <alignment horizontal="center" vertical="center"/>
    </xf>
    <xf numFmtId="202" fontId="1" fillId="5" borderId="12" xfId="1" applyNumberFormat="1" applyFont="1" applyFill="1" applyBorder="1" applyAlignment="1">
      <alignment horizontal="center" vertical="center"/>
    </xf>
    <xf numFmtId="202" fontId="1" fillId="4" borderId="13" xfId="1" applyNumberFormat="1" applyFont="1" applyFill="1" applyBorder="1" applyAlignment="1">
      <alignment horizontal="center" vertical="center"/>
    </xf>
    <xf numFmtId="202" fontId="1" fillId="5" borderId="14" xfId="1" applyNumberFormat="1" applyFont="1" applyFill="1" applyBorder="1" applyAlignment="1">
      <alignment horizontal="center" vertical="center"/>
    </xf>
    <xf numFmtId="202" fontId="0" fillId="0" borderId="15" xfId="1" applyNumberFormat="1" applyFont="1" applyFill="1" applyBorder="1" applyAlignment="1">
      <alignment horizontal="center" vertical="center"/>
    </xf>
    <xf numFmtId="209" fontId="12" fillId="0" borderId="15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18" fontId="0" fillId="0" borderId="17" xfId="8" applyNumberFormat="1" applyFont="1" applyBorder="1" applyAlignment="1">
      <alignment horizontal="center" vertical="center"/>
    </xf>
    <xf numFmtId="218" fontId="1" fillId="6" borderId="17" xfId="8" applyNumberFormat="1" applyFont="1" applyFill="1" applyBorder="1" applyAlignment="1">
      <alignment horizontal="center" vertical="center"/>
    </xf>
    <xf numFmtId="218" fontId="1" fillId="7" borderId="17" xfId="8" applyNumberFormat="1" applyFont="1" applyFill="1" applyBorder="1">
      <alignment vertical="center"/>
    </xf>
    <xf numFmtId="218" fontId="0" fillId="0" borderId="18" xfId="8" applyNumberFormat="1" applyFont="1" applyBorder="1">
      <alignment vertical="center"/>
    </xf>
    <xf numFmtId="178" fontId="1" fillId="8" borderId="9" xfId="8" applyFont="1" applyFill="1" applyBorder="1" applyAlignment="1">
      <alignment horizontal="center" vertical="center" shrinkToFit="1"/>
    </xf>
    <xf numFmtId="178" fontId="1" fillId="8" borderId="9" xfId="8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9" fontId="0" fillId="6" borderId="6" xfId="0" applyNumberFormat="1" applyFill="1" applyBorder="1" applyAlignment="1">
      <alignment horizontal="center" vertical="center"/>
    </xf>
    <xf numFmtId="218" fontId="0" fillId="9" borderId="0" xfId="0" applyNumberFormat="1" applyFill="1" applyAlignment="1">
      <alignment horizontal="center" vertical="center"/>
    </xf>
    <xf numFmtId="178" fontId="1" fillId="8" borderId="19" xfId="8" applyFont="1" applyFill="1" applyBorder="1" applyAlignment="1">
      <alignment horizontal="center" vertical="center" shrinkToFit="1"/>
    </xf>
    <xf numFmtId="178" fontId="1" fillId="8" borderId="8" xfId="8" applyFont="1" applyFill="1" applyBorder="1" applyAlignment="1">
      <alignment horizontal="center" vertical="center" shrinkToFit="1"/>
    </xf>
    <xf numFmtId="9" fontId="1" fillId="4" borderId="0" xfId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178" fontId="1" fillId="6" borderId="24" xfId="8" applyFont="1" applyFill="1" applyBorder="1" applyAlignment="1">
      <alignment horizontal="center" vertical="center" shrinkToFit="1"/>
    </xf>
    <xf numFmtId="178" fontId="1" fillId="6" borderId="9" xfId="8" applyFont="1" applyFill="1" applyBorder="1" applyAlignment="1">
      <alignment horizontal="center" vertical="center" shrinkToFit="1"/>
    </xf>
    <xf numFmtId="178" fontId="1" fillId="8" borderId="24" xfId="8" applyFont="1" applyFill="1" applyBorder="1" applyAlignment="1">
      <alignment horizontal="center" vertical="center" shrinkToFit="1"/>
    </xf>
    <xf numFmtId="178" fontId="1" fillId="8" borderId="9" xfId="8" applyFont="1" applyFill="1" applyBorder="1" applyAlignment="1">
      <alignment horizontal="center" vertical="center" shrinkToFit="1"/>
    </xf>
    <xf numFmtId="178" fontId="1" fillId="7" borderId="24" xfId="8" applyFont="1" applyFill="1" applyBorder="1" applyAlignment="1">
      <alignment horizontal="center" vertical="center"/>
    </xf>
    <xf numFmtId="178" fontId="1" fillId="7" borderId="9" xfId="8" applyFont="1" applyFill="1" applyBorder="1" applyAlignment="1">
      <alignment horizontal="center" vertical="center"/>
    </xf>
    <xf numFmtId="178" fontId="1" fillId="8" borderId="25" xfId="8" applyFont="1" applyFill="1" applyBorder="1" applyAlignment="1">
      <alignment horizontal="center" vertical="center"/>
    </xf>
    <xf numFmtId="178" fontId="1" fillId="8" borderId="10" xfId="8" applyFont="1" applyFill="1" applyBorder="1" applyAlignment="1">
      <alignment horizontal="center" vertical="center"/>
    </xf>
  </cellXfs>
  <cellStyles count="18">
    <cellStyle name="パーセント" xfId="1" builtinId="5"/>
    <cellStyle name="パーセント 2" xfId="2"/>
    <cellStyle name="パーセント 2 2" xfId="3"/>
    <cellStyle name="パーセント 3" xfId="4"/>
    <cellStyle name="パーセント 4" xfId="5"/>
    <cellStyle name="ハイパーリンク 2" xfId="6"/>
    <cellStyle name="計算" xfId="7"/>
    <cellStyle name="桁区切り" xfId="8" builtinId="6"/>
    <cellStyle name="桁区切り [0] 2" xfId="9"/>
    <cellStyle name="桁区切り [0] 2 2" xfId="10"/>
    <cellStyle name="桁区切り [0] 3" xfId="11"/>
    <cellStyle name="桁区切り [0] 4" xfId="12"/>
    <cellStyle name="桁区切り [0] 5" xfId="13"/>
    <cellStyle name="標準" xfId="0" builtinId="0"/>
    <cellStyle name="標準 2" xfId="14"/>
    <cellStyle name="標準 2 2" xfId="15"/>
    <cellStyle name="標準 3" xfId="16"/>
    <cellStyle name="標準 4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3"/>
  <sheetViews>
    <sheetView showGridLines="0" tabSelected="1" showRuler="0" zoomScale="90" zoomScaleNormal="90" workbookViewId="0">
      <pane ySplit="7" topLeftCell="A8" activePane="bottomLeft" state="frozen"/>
      <selection pane="bottomLeft" activeCell="K28" sqref="K28"/>
    </sheetView>
  </sheetViews>
  <sheetFormatPr defaultColWidth="12.875" defaultRowHeight="13.5" x14ac:dyDescent="0.15"/>
  <cols>
    <col min="1" max="1" width="15.625" style="2" customWidth="1"/>
    <col min="2" max="5" width="15.875" style="1" customWidth="1"/>
    <col min="6" max="6" width="13.375" style="1" customWidth="1"/>
    <col min="7" max="7" width="13.375" style="8" customWidth="1"/>
    <col min="8" max="8" width="13.375" style="5" customWidth="1"/>
  </cols>
  <sheetData>
    <row r="1" spans="1:10" ht="24.95" customHeight="1" x14ac:dyDescent="0.15">
      <c r="A1" s="6" t="s">
        <v>33</v>
      </c>
      <c r="E1" s="53" t="s">
        <v>32</v>
      </c>
      <c r="F1" s="54"/>
      <c r="G1" s="54"/>
      <c r="H1" s="54"/>
      <c r="I1" s="54"/>
      <c r="J1" s="55"/>
    </row>
    <row r="2" spans="1:10" ht="24.95" customHeight="1" x14ac:dyDescent="0.15">
      <c r="A2" s="6"/>
      <c r="E2" s="12" t="s">
        <v>7</v>
      </c>
      <c r="F2" s="31">
        <v>500000</v>
      </c>
      <c r="G2" s="50" t="s">
        <v>28</v>
      </c>
      <c r="H2" s="50"/>
      <c r="I2" s="51" t="s">
        <v>31</v>
      </c>
      <c r="J2" s="52"/>
    </row>
    <row r="3" spans="1:10" ht="15" customHeight="1" x14ac:dyDescent="0.15">
      <c r="A3" s="6"/>
      <c r="E3" s="45" t="s">
        <v>34</v>
      </c>
      <c r="F3" s="46">
        <v>0.05</v>
      </c>
      <c r="G3" s="14" t="s">
        <v>29</v>
      </c>
      <c r="H3" s="30">
        <v>0.6</v>
      </c>
      <c r="I3" s="15" t="s">
        <v>29</v>
      </c>
      <c r="J3" s="33">
        <v>0.45</v>
      </c>
    </row>
    <row r="4" spans="1:10" ht="15" customHeight="1" thickBot="1" x14ac:dyDescent="0.2">
      <c r="A4" s="7"/>
      <c r="E4" s="16"/>
      <c r="F4" s="17"/>
      <c r="G4" s="18" t="s">
        <v>30</v>
      </c>
      <c r="H4" s="34">
        <v>0.3</v>
      </c>
      <c r="I4" s="19" t="s">
        <v>30</v>
      </c>
      <c r="J4" s="35">
        <v>0.5</v>
      </c>
    </row>
    <row r="5" spans="1:10" ht="6.95" customHeight="1" thickBot="1" x14ac:dyDescent="0.2">
      <c r="A5" s="7"/>
      <c r="E5" s="13"/>
      <c r="F5" s="13"/>
      <c r="G5" s="32"/>
      <c r="H5" s="36"/>
      <c r="I5" s="37"/>
      <c r="J5" s="36"/>
    </row>
    <row r="6" spans="1:10" ht="24.95" customHeight="1" x14ac:dyDescent="0.15">
      <c r="A6" s="48" t="s">
        <v>23</v>
      </c>
      <c r="B6" s="59" t="s">
        <v>8</v>
      </c>
      <c r="C6" s="59" t="s">
        <v>21</v>
      </c>
      <c r="D6" s="57" t="s">
        <v>1</v>
      </c>
      <c r="E6" s="56" t="s">
        <v>2</v>
      </c>
      <c r="F6" s="56"/>
      <c r="G6" s="56"/>
      <c r="H6" s="56"/>
      <c r="I6" s="61" t="s">
        <v>6</v>
      </c>
      <c r="J6" s="63" t="s">
        <v>22</v>
      </c>
    </row>
    <row r="7" spans="1:10" ht="24.95" customHeight="1" thickBot="1" x14ac:dyDescent="0.2">
      <c r="A7" s="49"/>
      <c r="B7" s="60"/>
      <c r="C7" s="60"/>
      <c r="D7" s="58"/>
      <c r="E7" s="43" t="s">
        <v>4</v>
      </c>
      <c r="F7" s="44" t="s">
        <v>3</v>
      </c>
      <c r="G7" s="44" t="s">
        <v>0</v>
      </c>
      <c r="H7" s="44" t="s">
        <v>5</v>
      </c>
      <c r="I7" s="62"/>
      <c r="J7" s="64"/>
    </row>
    <row r="8" spans="1:10" ht="26.1" customHeight="1" x14ac:dyDescent="0.15">
      <c r="A8" s="38" t="s">
        <v>9</v>
      </c>
      <c r="B8" s="39">
        <f>+F2</f>
        <v>500000</v>
      </c>
      <c r="C8" s="39">
        <f>+B8</f>
        <v>500000</v>
      </c>
      <c r="D8" s="40">
        <f t="shared" ref="D8:D14" si="0">+C8*$H$4*2</f>
        <v>300000</v>
      </c>
      <c r="E8" s="39">
        <f t="shared" ref="E8:E13" si="1">+D8*0.2</f>
        <v>60000</v>
      </c>
      <c r="F8" s="39">
        <v>24800</v>
      </c>
      <c r="G8" s="39">
        <f>+B8*$F$3</f>
        <v>25000</v>
      </c>
      <c r="H8" s="39">
        <f t="shared" ref="H8:H14" si="2">+D8*$J$4</f>
        <v>150000</v>
      </c>
      <c r="I8" s="41">
        <f t="shared" ref="I8:I19" si="3">+D8-E8-F8-G8-H8</f>
        <v>40200</v>
      </c>
      <c r="J8" s="42">
        <f>+F2-B8+D8-E8-F8-G8</f>
        <v>190200</v>
      </c>
    </row>
    <row r="9" spans="1:10" ht="26.1" customHeight="1" x14ac:dyDescent="0.15">
      <c r="A9" s="20" t="s">
        <v>10</v>
      </c>
      <c r="B9" s="21">
        <f>+J8</f>
        <v>190200</v>
      </c>
      <c r="C9" s="21">
        <f t="shared" ref="C9:C19" si="4">+C8+B9-H8</f>
        <v>540200</v>
      </c>
      <c r="D9" s="22">
        <f t="shared" si="0"/>
        <v>324120</v>
      </c>
      <c r="E9" s="21">
        <f t="shared" si="1"/>
        <v>64824</v>
      </c>
      <c r="F9" s="21">
        <v>24800</v>
      </c>
      <c r="G9" s="21">
        <f t="shared" ref="G9:G19" si="5">+B9*$F$3</f>
        <v>9510</v>
      </c>
      <c r="H9" s="21">
        <f t="shared" si="2"/>
        <v>162060</v>
      </c>
      <c r="I9" s="23">
        <f t="shared" si="3"/>
        <v>62926</v>
      </c>
      <c r="J9" s="24">
        <f t="shared" ref="J9:J19" si="6">+J8-B9+D9-E9-F9-G9</f>
        <v>224986</v>
      </c>
    </row>
    <row r="10" spans="1:10" ht="26.1" customHeight="1" x14ac:dyDescent="0.15">
      <c r="A10" s="20" t="s">
        <v>11</v>
      </c>
      <c r="B10" s="21">
        <f t="shared" ref="B10:B19" si="7">+J9</f>
        <v>224986</v>
      </c>
      <c r="C10" s="21">
        <f t="shared" si="4"/>
        <v>603126</v>
      </c>
      <c r="D10" s="22">
        <f t="shared" si="0"/>
        <v>361875.6</v>
      </c>
      <c r="E10" s="21">
        <f t="shared" si="1"/>
        <v>72375.12</v>
      </c>
      <c r="F10" s="21">
        <v>24800</v>
      </c>
      <c r="G10" s="21">
        <f t="shared" si="5"/>
        <v>11249.300000000001</v>
      </c>
      <c r="H10" s="21">
        <f t="shared" si="2"/>
        <v>180937.8</v>
      </c>
      <c r="I10" s="23">
        <f t="shared" si="3"/>
        <v>72513.38</v>
      </c>
      <c r="J10" s="24">
        <f t="shared" si="6"/>
        <v>253451.18</v>
      </c>
    </row>
    <row r="11" spans="1:10" ht="26.1" customHeight="1" x14ac:dyDescent="0.15">
      <c r="A11" s="20" t="s">
        <v>12</v>
      </c>
      <c r="B11" s="21">
        <f t="shared" si="7"/>
        <v>253451.18</v>
      </c>
      <c r="C11" s="21">
        <f t="shared" si="4"/>
        <v>675639.37999999989</v>
      </c>
      <c r="D11" s="22">
        <f t="shared" si="0"/>
        <v>405383.62799999991</v>
      </c>
      <c r="E11" s="21">
        <f t="shared" si="1"/>
        <v>81076.725599999991</v>
      </c>
      <c r="F11" s="21">
        <v>24800</v>
      </c>
      <c r="G11" s="21">
        <f t="shared" si="5"/>
        <v>12672.559000000001</v>
      </c>
      <c r="H11" s="21">
        <f t="shared" si="2"/>
        <v>202691.81399999995</v>
      </c>
      <c r="I11" s="23">
        <f t="shared" si="3"/>
        <v>84142.529399999941</v>
      </c>
      <c r="J11" s="24">
        <f t="shared" si="6"/>
        <v>286834.3433999999</v>
      </c>
    </row>
    <row r="12" spans="1:10" ht="26.1" customHeight="1" x14ac:dyDescent="0.15">
      <c r="A12" s="20" t="s">
        <v>13</v>
      </c>
      <c r="B12" s="21">
        <f t="shared" si="7"/>
        <v>286834.3433999999</v>
      </c>
      <c r="C12" s="21">
        <f t="shared" si="4"/>
        <v>759781.90939999977</v>
      </c>
      <c r="D12" s="22">
        <f t="shared" si="0"/>
        <v>455869.14563999983</v>
      </c>
      <c r="E12" s="21">
        <f t="shared" si="1"/>
        <v>91173.829127999968</v>
      </c>
      <c r="F12" s="21">
        <v>24800</v>
      </c>
      <c r="G12" s="21">
        <f t="shared" si="5"/>
        <v>14341.717169999996</v>
      </c>
      <c r="H12" s="21">
        <f t="shared" si="2"/>
        <v>227934.57281999991</v>
      </c>
      <c r="I12" s="23">
        <f t="shared" si="3"/>
        <v>97619.026521999942</v>
      </c>
      <c r="J12" s="24">
        <f t="shared" si="6"/>
        <v>325553.59934199986</v>
      </c>
    </row>
    <row r="13" spans="1:10" ht="26.1" customHeight="1" x14ac:dyDescent="0.15">
      <c r="A13" s="20" t="s">
        <v>14</v>
      </c>
      <c r="B13" s="21">
        <f t="shared" si="7"/>
        <v>325553.59934199986</v>
      </c>
      <c r="C13" s="21">
        <f t="shared" si="4"/>
        <v>857400.93592199963</v>
      </c>
      <c r="D13" s="22">
        <f t="shared" si="0"/>
        <v>514440.56155319978</v>
      </c>
      <c r="E13" s="21">
        <f t="shared" si="1"/>
        <v>102888.11231063996</v>
      </c>
      <c r="F13" s="21">
        <v>24800</v>
      </c>
      <c r="G13" s="21">
        <f t="shared" si="5"/>
        <v>16277.679967099994</v>
      </c>
      <c r="H13" s="21">
        <f t="shared" si="2"/>
        <v>257220.28077659989</v>
      </c>
      <c r="I13" s="23">
        <f t="shared" si="3"/>
        <v>113254.48849885998</v>
      </c>
      <c r="J13" s="24">
        <f t="shared" si="6"/>
        <v>370474.76927545987</v>
      </c>
    </row>
    <row r="14" spans="1:10" ht="26.1" customHeight="1" x14ac:dyDescent="0.15">
      <c r="A14" s="20" t="s">
        <v>15</v>
      </c>
      <c r="B14" s="21">
        <f t="shared" si="7"/>
        <v>370474.76927545987</v>
      </c>
      <c r="C14" s="21">
        <f t="shared" si="4"/>
        <v>970655.42442085966</v>
      </c>
      <c r="D14" s="22">
        <f t="shared" si="0"/>
        <v>582393.25465251575</v>
      </c>
      <c r="E14" s="21">
        <f t="shared" ref="E14:E19" si="8">+D14*0.2</f>
        <v>116478.65093050315</v>
      </c>
      <c r="F14" s="21">
        <v>24800</v>
      </c>
      <c r="G14" s="21">
        <f t="shared" si="5"/>
        <v>18523.738463772996</v>
      </c>
      <c r="H14" s="21">
        <f t="shared" si="2"/>
        <v>291196.62732625788</v>
      </c>
      <c r="I14" s="23">
        <f t="shared" si="3"/>
        <v>131394.23793198174</v>
      </c>
      <c r="J14" s="24">
        <f t="shared" si="6"/>
        <v>422590.86525823962</v>
      </c>
    </row>
    <row r="15" spans="1:10" ht="26.1" customHeight="1" x14ac:dyDescent="0.15">
      <c r="A15" s="20" t="s">
        <v>16</v>
      </c>
      <c r="B15" s="21">
        <f t="shared" si="7"/>
        <v>422590.86525823962</v>
      </c>
      <c r="C15" s="21">
        <f t="shared" si="4"/>
        <v>1102049.6623528413</v>
      </c>
      <c r="D15" s="22">
        <f>+C15*H3*2</f>
        <v>1322459.5948234096</v>
      </c>
      <c r="E15" s="21">
        <f t="shared" si="8"/>
        <v>264491.91896468191</v>
      </c>
      <c r="F15" s="21">
        <v>24800</v>
      </c>
      <c r="G15" s="21">
        <f t="shared" si="5"/>
        <v>21129.543262911982</v>
      </c>
      <c r="H15" s="21">
        <f>+D15*J3</f>
        <v>595106.81767053436</v>
      </c>
      <c r="I15" s="23">
        <f t="shared" si="3"/>
        <v>416931.31492528133</v>
      </c>
      <c r="J15" s="24">
        <f t="shared" si="6"/>
        <v>1012038.1325958157</v>
      </c>
    </row>
    <row r="16" spans="1:10" ht="26.1" customHeight="1" x14ac:dyDescent="0.15">
      <c r="A16" s="20" t="s">
        <v>17</v>
      </c>
      <c r="B16" s="21">
        <f t="shared" si="7"/>
        <v>1012038.1325958157</v>
      </c>
      <c r="C16" s="21">
        <f t="shared" si="4"/>
        <v>1518980.9772781227</v>
      </c>
      <c r="D16" s="22">
        <f>+C16*$H$4*2</f>
        <v>911388.58636687358</v>
      </c>
      <c r="E16" s="21">
        <f t="shared" si="8"/>
        <v>182277.71727337473</v>
      </c>
      <c r="F16" s="21">
        <v>24800</v>
      </c>
      <c r="G16" s="21">
        <f t="shared" si="5"/>
        <v>50601.906629790785</v>
      </c>
      <c r="H16" s="21">
        <f>+D16*$J$4</f>
        <v>455694.29318343679</v>
      </c>
      <c r="I16" s="23">
        <f t="shared" si="3"/>
        <v>198014.66928027134</v>
      </c>
      <c r="J16" s="24">
        <f t="shared" si="6"/>
        <v>653708.96246370813</v>
      </c>
    </row>
    <row r="17" spans="1:10" s="1" customFormat="1" ht="26.1" customHeight="1" x14ac:dyDescent="0.15">
      <c r="A17" s="20" t="s">
        <v>18</v>
      </c>
      <c r="B17" s="21">
        <f t="shared" si="7"/>
        <v>653708.96246370813</v>
      </c>
      <c r="C17" s="21">
        <f t="shared" si="4"/>
        <v>1716995.646558394</v>
      </c>
      <c r="D17" s="22">
        <f>+C17*$H$4*2</f>
        <v>1030197.3879350363</v>
      </c>
      <c r="E17" s="21">
        <f t="shared" si="8"/>
        <v>206039.47758700728</v>
      </c>
      <c r="F17" s="21">
        <v>24800</v>
      </c>
      <c r="G17" s="21">
        <f t="shared" si="5"/>
        <v>32685.448123185408</v>
      </c>
      <c r="H17" s="21">
        <f>+D17*$J$4</f>
        <v>515098.69396751816</v>
      </c>
      <c r="I17" s="23">
        <f t="shared" si="3"/>
        <v>251573.76825732552</v>
      </c>
      <c r="J17" s="24">
        <f t="shared" si="6"/>
        <v>766672.46222484368</v>
      </c>
    </row>
    <row r="18" spans="1:10" s="1" customFormat="1" ht="26.1" customHeight="1" x14ac:dyDescent="0.15">
      <c r="A18" s="20" t="s">
        <v>19</v>
      </c>
      <c r="B18" s="21">
        <f t="shared" si="7"/>
        <v>766672.46222484368</v>
      </c>
      <c r="C18" s="21">
        <f t="shared" si="4"/>
        <v>1968569.4148157195</v>
      </c>
      <c r="D18" s="22">
        <f>+C18*$H$4*2</f>
        <v>1181141.6488894317</v>
      </c>
      <c r="E18" s="21">
        <f t="shared" si="8"/>
        <v>236228.32977788636</v>
      </c>
      <c r="F18" s="21">
        <v>24800</v>
      </c>
      <c r="G18" s="21">
        <f>+B18*$F$3</f>
        <v>38333.623111242188</v>
      </c>
      <c r="H18" s="21">
        <f>+D18*$J$4</f>
        <v>590570.82444471586</v>
      </c>
      <c r="I18" s="23">
        <f t="shared" si="3"/>
        <v>291208.87155558728</v>
      </c>
      <c r="J18" s="24">
        <f t="shared" si="6"/>
        <v>881779.69600030314</v>
      </c>
    </row>
    <row r="19" spans="1:10" s="1" customFormat="1" ht="26.1" customHeight="1" thickBot="1" x14ac:dyDescent="0.2">
      <c r="A19" s="25" t="s">
        <v>20</v>
      </c>
      <c r="B19" s="26">
        <f t="shared" si="7"/>
        <v>881779.69600030314</v>
      </c>
      <c r="C19" s="26">
        <f t="shared" si="4"/>
        <v>2259778.2863713065</v>
      </c>
      <c r="D19" s="27">
        <f>+C19*$H$4*2</f>
        <v>1355866.9718227838</v>
      </c>
      <c r="E19" s="26">
        <f t="shared" si="8"/>
        <v>271173.39436455676</v>
      </c>
      <c r="F19" s="26">
        <v>24800</v>
      </c>
      <c r="G19" s="26">
        <f t="shared" si="5"/>
        <v>44088.984800015161</v>
      </c>
      <c r="H19" s="26">
        <f>+D19*$J$4</f>
        <v>677933.48591139191</v>
      </c>
      <c r="I19" s="28">
        <f t="shared" si="3"/>
        <v>337871.10674682003</v>
      </c>
      <c r="J19" s="29">
        <f t="shared" si="6"/>
        <v>1015804.5926582119</v>
      </c>
    </row>
    <row r="20" spans="1:10" s="1" customFormat="1" ht="24" customHeight="1" x14ac:dyDescent="0.15">
      <c r="A20" s="3"/>
      <c r="G20" s="8"/>
      <c r="H20" s="5"/>
      <c r="I20" s="47">
        <f>SUM(I8:I19)</f>
        <v>2097649.3931181272</v>
      </c>
    </row>
    <row r="21" spans="1:10" s="1" customFormat="1" ht="35.1" customHeight="1" x14ac:dyDescent="0.15">
      <c r="A21" s="10" t="s">
        <v>24</v>
      </c>
      <c r="G21" s="8"/>
      <c r="H21" s="5"/>
    </row>
    <row r="22" spans="1:10" s="1" customFormat="1" ht="35.1" customHeight="1" x14ac:dyDescent="0.15">
      <c r="A22" s="10" t="s">
        <v>25</v>
      </c>
      <c r="G22" s="8"/>
      <c r="H22" s="5"/>
    </row>
    <row r="23" spans="1:10" s="1" customFormat="1" ht="35.1" customHeight="1" x14ac:dyDescent="0.15">
      <c r="A23" s="10" t="s">
        <v>27</v>
      </c>
      <c r="G23" s="8"/>
      <c r="H23" s="5"/>
    </row>
    <row r="24" spans="1:10" s="1" customFormat="1" ht="35.1" customHeight="1" x14ac:dyDescent="0.15">
      <c r="A24" s="10" t="s">
        <v>26</v>
      </c>
      <c r="G24" s="8"/>
      <c r="H24" s="5"/>
    </row>
    <row r="25" spans="1:10" s="1" customFormat="1" ht="35.1" customHeight="1" x14ac:dyDescent="0.15">
      <c r="A25" s="11"/>
      <c r="G25" s="8"/>
      <c r="H25" s="5"/>
    </row>
    <row r="26" spans="1:10" s="1" customFormat="1" ht="35.1" customHeight="1" x14ac:dyDescent="0.15">
      <c r="A26" s="11"/>
      <c r="G26" s="8"/>
      <c r="H26" s="5"/>
    </row>
    <row r="27" spans="1:10" s="1" customFormat="1" ht="51" customHeight="1" x14ac:dyDescent="0.15">
      <c r="A27" s="11"/>
      <c r="G27" s="8"/>
      <c r="H27" s="5"/>
    </row>
    <row r="28" spans="1:10" s="1" customFormat="1" ht="51" customHeight="1" x14ac:dyDescent="0.15">
      <c r="A28" s="9"/>
      <c r="G28" s="8"/>
      <c r="H28" s="5"/>
    </row>
    <row r="29" spans="1:10" s="1" customFormat="1" ht="156.94999999999999" customHeight="1" x14ac:dyDescent="0.15">
      <c r="A29" s="9"/>
      <c r="G29" s="8"/>
      <c r="H29" s="5"/>
    </row>
    <row r="30" spans="1:10" s="1" customFormat="1" ht="156.94999999999999" customHeight="1" x14ac:dyDescent="0.15">
      <c r="A30" s="9"/>
      <c r="G30" s="8"/>
      <c r="H30" s="5"/>
    </row>
    <row r="31" spans="1:10" s="1" customFormat="1" ht="156.94999999999999" customHeight="1" x14ac:dyDescent="0.15">
      <c r="A31" s="9"/>
      <c r="G31" s="8"/>
      <c r="H31" s="5"/>
    </row>
    <row r="32" spans="1:10" s="1" customFormat="1" ht="156.94999999999999" customHeight="1" x14ac:dyDescent="0.15">
      <c r="A32" s="9"/>
      <c r="G32" s="8"/>
      <c r="H32" s="5"/>
    </row>
    <row r="33" spans="1:8" s="1" customFormat="1" ht="156.94999999999999" customHeight="1" x14ac:dyDescent="0.15">
      <c r="A33" s="9"/>
      <c r="G33" s="8"/>
      <c r="H33" s="5"/>
    </row>
    <row r="34" spans="1:8" s="1" customFormat="1" ht="156.94999999999999" customHeight="1" x14ac:dyDescent="0.15">
      <c r="A34" s="9"/>
      <c r="G34" s="8"/>
      <c r="H34" s="5"/>
    </row>
    <row r="35" spans="1:8" s="1" customFormat="1" ht="156.94999999999999" customHeight="1" x14ac:dyDescent="0.15">
      <c r="A35" s="9"/>
      <c r="G35" s="8"/>
      <c r="H35" s="5"/>
    </row>
    <row r="36" spans="1:8" s="1" customFormat="1" ht="156.94999999999999" customHeight="1" x14ac:dyDescent="0.15">
      <c r="A36" s="9"/>
      <c r="G36" s="8"/>
      <c r="H36" s="5"/>
    </row>
    <row r="37" spans="1:8" s="1" customFormat="1" ht="156.94999999999999" customHeight="1" x14ac:dyDescent="0.15">
      <c r="A37" s="3"/>
      <c r="G37" s="8"/>
      <c r="H37" s="5"/>
    </row>
    <row r="38" spans="1:8" s="1" customFormat="1" ht="156.94999999999999" customHeight="1" x14ac:dyDescent="0.15">
      <c r="A38" s="3"/>
      <c r="G38" s="8"/>
      <c r="H38" s="5"/>
    </row>
    <row r="39" spans="1:8" s="1" customFormat="1" ht="156.94999999999999" customHeight="1" x14ac:dyDescent="0.15">
      <c r="A39" s="3"/>
      <c r="G39" s="8"/>
      <c r="H39" s="5"/>
    </row>
    <row r="40" spans="1:8" s="1" customFormat="1" ht="156.94999999999999" customHeight="1" x14ac:dyDescent="0.15">
      <c r="A40" s="3"/>
      <c r="G40" s="8"/>
      <c r="H40" s="5"/>
    </row>
    <row r="41" spans="1:8" s="1" customFormat="1" ht="156.94999999999999" customHeight="1" x14ac:dyDescent="0.15">
      <c r="A41" s="3"/>
      <c r="G41" s="8"/>
      <c r="H41" s="5"/>
    </row>
    <row r="42" spans="1:8" s="1" customFormat="1" ht="156.94999999999999" customHeight="1" x14ac:dyDescent="0.15">
      <c r="A42" s="3"/>
      <c r="G42" s="8"/>
      <c r="H42" s="5"/>
    </row>
    <row r="43" spans="1:8" s="1" customFormat="1" ht="156.94999999999999" customHeight="1" x14ac:dyDescent="0.15">
      <c r="A43" s="3"/>
      <c r="G43" s="8"/>
      <c r="H43" s="5"/>
    </row>
    <row r="44" spans="1:8" s="1" customFormat="1" ht="156.94999999999999" customHeight="1" x14ac:dyDescent="0.15">
      <c r="A44" s="3"/>
      <c r="G44" s="8"/>
      <c r="H44" s="5"/>
    </row>
    <row r="45" spans="1:8" s="1" customFormat="1" ht="156.94999999999999" customHeight="1" x14ac:dyDescent="0.15">
      <c r="A45" s="3"/>
      <c r="G45" s="8"/>
      <c r="H45" s="5"/>
    </row>
    <row r="46" spans="1:8" s="1" customFormat="1" ht="156.94999999999999" customHeight="1" x14ac:dyDescent="0.15">
      <c r="A46" s="3"/>
      <c r="G46" s="8"/>
      <c r="H46" s="5"/>
    </row>
    <row r="47" spans="1:8" s="1" customFormat="1" ht="156.94999999999999" customHeight="1" x14ac:dyDescent="0.15">
      <c r="A47" s="3"/>
      <c r="G47" s="8"/>
      <c r="H47" s="5"/>
    </row>
    <row r="48" spans="1:8" s="1" customFormat="1" ht="156.94999999999999" customHeight="1" x14ac:dyDescent="0.15">
      <c r="A48" s="3"/>
      <c r="G48" s="8"/>
      <c r="H48" s="5"/>
    </row>
    <row r="49" spans="1:8" s="1" customFormat="1" ht="156.94999999999999" customHeight="1" x14ac:dyDescent="0.15">
      <c r="A49" s="3"/>
      <c r="G49" s="8"/>
      <c r="H49" s="5"/>
    </row>
    <row r="50" spans="1:8" s="1" customFormat="1" ht="156.94999999999999" customHeight="1" x14ac:dyDescent="0.15">
      <c r="A50" s="3"/>
      <c r="G50" s="8"/>
      <c r="H50" s="5"/>
    </row>
    <row r="51" spans="1:8" s="1" customFormat="1" ht="156.94999999999999" customHeight="1" x14ac:dyDescent="0.15">
      <c r="A51" s="3"/>
      <c r="G51" s="8"/>
      <c r="H51" s="5"/>
    </row>
    <row r="52" spans="1:8" s="1" customFormat="1" ht="156.94999999999999" customHeight="1" x14ac:dyDescent="0.15">
      <c r="A52" s="3"/>
      <c r="G52" s="8"/>
      <c r="H52" s="5"/>
    </row>
    <row r="53" spans="1:8" s="1" customFormat="1" ht="156.94999999999999" customHeight="1" x14ac:dyDescent="0.15">
      <c r="A53" s="3"/>
      <c r="G53" s="8"/>
      <c r="H53" s="5"/>
    </row>
    <row r="54" spans="1:8" s="1" customFormat="1" ht="156.94999999999999" customHeight="1" x14ac:dyDescent="0.15">
      <c r="A54" s="3"/>
      <c r="G54" s="8"/>
      <c r="H54" s="5"/>
    </row>
    <row r="55" spans="1:8" s="1" customFormat="1" ht="156.94999999999999" customHeight="1" x14ac:dyDescent="0.15">
      <c r="A55" s="3"/>
      <c r="G55" s="8"/>
      <c r="H55" s="5"/>
    </row>
    <row r="56" spans="1:8" s="1" customFormat="1" ht="156.94999999999999" customHeight="1" x14ac:dyDescent="0.15">
      <c r="A56" s="3"/>
      <c r="G56" s="8"/>
      <c r="H56" s="5"/>
    </row>
    <row r="57" spans="1:8" s="1" customFormat="1" ht="156.94999999999999" customHeight="1" x14ac:dyDescent="0.15">
      <c r="A57" s="3"/>
      <c r="G57" s="8"/>
      <c r="H57" s="5"/>
    </row>
    <row r="58" spans="1:8" s="1" customFormat="1" ht="156.94999999999999" customHeight="1" x14ac:dyDescent="0.15">
      <c r="A58" s="3"/>
      <c r="G58" s="8"/>
      <c r="H58" s="5"/>
    </row>
    <row r="59" spans="1:8" s="1" customFormat="1" ht="156.94999999999999" customHeight="1" x14ac:dyDescent="0.15">
      <c r="A59" s="3"/>
      <c r="G59" s="8"/>
      <c r="H59" s="5"/>
    </row>
    <row r="60" spans="1:8" s="1" customFormat="1" ht="156.94999999999999" customHeight="1" x14ac:dyDescent="0.15">
      <c r="A60" s="3"/>
      <c r="G60" s="8"/>
      <c r="H60" s="5"/>
    </row>
    <row r="61" spans="1:8" s="1" customFormat="1" ht="156.94999999999999" customHeight="1" x14ac:dyDescent="0.15">
      <c r="A61" s="3"/>
      <c r="G61" s="8"/>
      <c r="H61" s="5"/>
    </row>
    <row r="62" spans="1:8" s="1" customFormat="1" ht="156.94999999999999" customHeight="1" x14ac:dyDescent="0.15">
      <c r="A62" s="3"/>
      <c r="G62" s="8"/>
      <c r="H62" s="5"/>
    </row>
    <row r="63" spans="1:8" s="1" customFormat="1" ht="156.94999999999999" customHeight="1" x14ac:dyDescent="0.15">
      <c r="A63" s="3"/>
      <c r="G63" s="8"/>
      <c r="H63" s="5"/>
    </row>
    <row r="64" spans="1:8" s="1" customFormat="1" ht="156.94999999999999" customHeight="1" x14ac:dyDescent="0.15">
      <c r="A64" s="3"/>
      <c r="G64" s="8"/>
      <c r="H64" s="5"/>
    </row>
    <row r="65" spans="1:8" s="1" customFormat="1" ht="156.94999999999999" customHeight="1" x14ac:dyDescent="0.15">
      <c r="A65" s="3"/>
      <c r="G65" s="8"/>
      <c r="H65" s="5"/>
    </row>
    <row r="66" spans="1:8" s="1" customFormat="1" ht="156.94999999999999" customHeight="1" x14ac:dyDescent="0.15">
      <c r="A66" s="3"/>
      <c r="G66" s="8"/>
      <c r="H66" s="5"/>
    </row>
    <row r="67" spans="1:8" s="1" customFormat="1" ht="156.94999999999999" customHeight="1" x14ac:dyDescent="0.15">
      <c r="A67" s="3"/>
      <c r="G67" s="8"/>
      <c r="H67" s="5"/>
    </row>
    <row r="68" spans="1:8" s="1" customFormat="1" ht="156.94999999999999" customHeight="1" x14ac:dyDescent="0.15">
      <c r="A68" s="3"/>
      <c r="G68" s="8"/>
      <c r="H68" s="5"/>
    </row>
    <row r="69" spans="1:8" s="1" customFormat="1" ht="156.94999999999999" customHeight="1" x14ac:dyDescent="0.15">
      <c r="A69" s="3"/>
      <c r="G69" s="8"/>
      <c r="H69" s="5"/>
    </row>
    <row r="70" spans="1:8" s="1" customFormat="1" ht="156.94999999999999" customHeight="1" x14ac:dyDescent="0.15">
      <c r="A70" s="3"/>
      <c r="G70" s="8"/>
      <c r="H70" s="5"/>
    </row>
    <row r="71" spans="1:8" s="1" customFormat="1" ht="156.94999999999999" customHeight="1" x14ac:dyDescent="0.15">
      <c r="A71" s="3"/>
      <c r="G71" s="8"/>
      <c r="H71" s="5"/>
    </row>
    <row r="72" spans="1:8" s="1" customFormat="1" ht="156.94999999999999" customHeight="1" x14ac:dyDescent="0.15">
      <c r="A72" s="3"/>
      <c r="G72" s="8"/>
      <c r="H72" s="5"/>
    </row>
    <row r="73" spans="1:8" s="1" customFormat="1" ht="156.94999999999999" customHeight="1" x14ac:dyDescent="0.15">
      <c r="A73" s="3"/>
      <c r="G73" s="8"/>
      <c r="H73" s="5"/>
    </row>
    <row r="74" spans="1:8" s="1" customFormat="1" ht="156.94999999999999" customHeight="1" x14ac:dyDescent="0.15">
      <c r="A74" s="3"/>
      <c r="G74" s="8"/>
      <c r="H74" s="5"/>
    </row>
    <row r="75" spans="1:8" s="1" customFormat="1" ht="156.94999999999999" customHeight="1" x14ac:dyDescent="0.15">
      <c r="A75" s="3"/>
      <c r="G75" s="8"/>
      <c r="H75" s="5"/>
    </row>
    <row r="76" spans="1:8" s="1" customFormat="1" ht="156.94999999999999" customHeight="1" x14ac:dyDescent="0.15">
      <c r="A76" s="3"/>
      <c r="G76" s="8"/>
      <c r="H76" s="5"/>
    </row>
    <row r="77" spans="1:8" s="1" customFormat="1" ht="156.94999999999999" customHeight="1" x14ac:dyDescent="0.15">
      <c r="A77" s="3"/>
      <c r="G77" s="8"/>
      <c r="H77" s="5"/>
    </row>
    <row r="78" spans="1:8" s="1" customFormat="1" ht="156.94999999999999" customHeight="1" x14ac:dyDescent="0.15">
      <c r="A78" s="4"/>
      <c r="G78" s="8"/>
      <c r="H78" s="5"/>
    </row>
    <row r="79" spans="1:8" s="1" customFormat="1" ht="156.94999999999999" customHeight="1" x14ac:dyDescent="0.15">
      <c r="A79" s="4"/>
      <c r="G79" s="8"/>
      <c r="H79" s="5"/>
    </row>
    <row r="80" spans="1:8" s="1" customFormat="1" ht="156.94999999999999" customHeight="1" x14ac:dyDescent="0.15">
      <c r="A80" s="4"/>
      <c r="G80" s="8"/>
      <c r="H80" s="5"/>
    </row>
    <row r="81" spans="1:8" s="1" customFormat="1" ht="156.94999999999999" customHeight="1" x14ac:dyDescent="0.15">
      <c r="A81" s="4"/>
      <c r="G81" s="8"/>
      <c r="H81" s="5"/>
    </row>
    <row r="82" spans="1:8" s="1" customFormat="1" ht="156.94999999999999" customHeight="1" x14ac:dyDescent="0.15">
      <c r="A82" s="4"/>
      <c r="G82" s="8"/>
      <c r="H82" s="5"/>
    </row>
    <row r="83" spans="1:8" s="1" customFormat="1" ht="156.94999999999999" customHeight="1" x14ac:dyDescent="0.15">
      <c r="A83" s="4"/>
      <c r="G83" s="8"/>
      <c r="H83" s="5"/>
    </row>
    <row r="84" spans="1:8" s="1" customFormat="1" x14ac:dyDescent="0.15">
      <c r="A84" s="4"/>
      <c r="G84" s="8"/>
      <c r="H84" s="5"/>
    </row>
    <row r="85" spans="1:8" s="1" customFormat="1" x14ac:dyDescent="0.15">
      <c r="A85" s="4"/>
      <c r="G85" s="8"/>
      <c r="H85" s="5"/>
    </row>
    <row r="86" spans="1:8" s="1" customFormat="1" x14ac:dyDescent="0.15">
      <c r="A86" s="4"/>
      <c r="G86" s="8"/>
      <c r="H86" s="5"/>
    </row>
    <row r="87" spans="1:8" s="1" customFormat="1" x14ac:dyDescent="0.15">
      <c r="A87" s="4"/>
      <c r="G87" s="8"/>
      <c r="H87" s="5"/>
    </row>
    <row r="88" spans="1:8" s="1" customFormat="1" x14ac:dyDescent="0.15">
      <c r="A88" s="4"/>
      <c r="G88" s="8"/>
      <c r="H88" s="5"/>
    </row>
    <row r="89" spans="1:8" s="1" customFormat="1" x14ac:dyDescent="0.15">
      <c r="A89" s="4"/>
      <c r="G89" s="8"/>
      <c r="H89" s="5"/>
    </row>
    <row r="90" spans="1:8" s="1" customFormat="1" x14ac:dyDescent="0.15">
      <c r="A90" s="4"/>
      <c r="G90" s="8"/>
      <c r="H90" s="5"/>
    </row>
    <row r="91" spans="1:8" s="1" customFormat="1" x14ac:dyDescent="0.15">
      <c r="A91" s="4"/>
      <c r="G91" s="8"/>
      <c r="H91" s="5"/>
    </row>
    <row r="92" spans="1:8" s="1" customFormat="1" x14ac:dyDescent="0.15">
      <c r="A92" s="4"/>
      <c r="G92" s="8"/>
      <c r="H92" s="5"/>
    </row>
    <row r="93" spans="1:8" s="1" customFormat="1" x14ac:dyDescent="0.15">
      <c r="A93" s="4"/>
      <c r="G93" s="8"/>
      <c r="H93" s="5"/>
    </row>
    <row r="94" spans="1:8" s="1" customFormat="1" x14ac:dyDescent="0.15">
      <c r="A94" s="4"/>
      <c r="G94" s="8"/>
      <c r="H94" s="5"/>
    </row>
    <row r="95" spans="1:8" s="1" customFormat="1" x14ac:dyDescent="0.15">
      <c r="A95" s="4"/>
      <c r="G95" s="8"/>
      <c r="H95" s="5"/>
    </row>
    <row r="96" spans="1:8" s="1" customFormat="1" x14ac:dyDescent="0.15">
      <c r="A96" s="4"/>
      <c r="G96" s="8"/>
      <c r="H96" s="5"/>
    </row>
    <row r="97" spans="1:8" s="1" customFormat="1" x14ac:dyDescent="0.15">
      <c r="A97" s="4"/>
      <c r="G97" s="8"/>
      <c r="H97" s="5"/>
    </row>
    <row r="98" spans="1:8" s="1" customFormat="1" x14ac:dyDescent="0.15">
      <c r="A98" s="4"/>
      <c r="G98" s="8"/>
      <c r="H98" s="5"/>
    </row>
    <row r="99" spans="1:8" s="1" customFormat="1" x14ac:dyDescent="0.15">
      <c r="A99" s="4"/>
      <c r="G99" s="8"/>
      <c r="H99" s="5"/>
    </row>
    <row r="100" spans="1:8" s="1" customFormat="1" x14ac:dyDescent="0.15">
      <c r="A100" s="4"/>
      <c r="G100" s="8"/>
      <c r="H100" s="5"/>
    </row>
    <row r="101" spans="1:8" s="1" customFormat="1" x14ac:dyDescent="0.15">
      <c r="A101" s="4"/>
      <c r="G101" s="8"/>
      <c r="H101" s="5"/>
    </row>
    <row r="102" spans="1:8" s="1" customFormat="1" x14ac:dyDescent="0.15">
      <c r="A102" s="4"/>
      <c r="G102" s="8"/>
      <c r="H102" s="5"/>
    </row>
    <row r="103" spans="1:8" s="1" customFormat="1" x14ac:dyDescent="0.15">
      <c r="A103" s="4"/>
      <c r="G103" s="8"/>
      <c r="H103" s="5"/>
    </row>
    <row r="104" spans="1:8" s="1" customFormat="1" x14ac:dyDescent="0.15">
      <c r="A104" s="4"/>
      <c r="G104" s="8"/>
      <c r="H104" s="5"/>
    </row>
    <row r="105" spans="1:8" s="1" customFormat="1" x14ac:dyDescent="0.15">
      <c r="A105" s="4"/>
      <c r="G105" s="8"/>
      <c r="H105" s="5"/>
    </row>
    <row r="106" spans="1:8" s="1" customFormat="1" x14ac:dyDescent="0.15">
      <c r="A106" s="4"/>
      <c r="G106" s="8"/>
      <c r="H106" s="5"/>
    </row>
    <row r="107" spans="1:8" s="1" customFormat="1" x14ac:dyDescent="0.15">
      <c r="A107" s="4"/>
      <c r="G107" s="8"/>
      <c r="H107" s="5"/>
    </row>
    <row r="108" spans="1:8" s="1" customFormat="1" x14ac:dyDescent="0.15">
      <c r="A108" s="4"/>
      <c r="G108" s="8"/>
      <c r="H108" s="5"/>
    </row>
    <row r="109" spans="1:8" s="1" customFormat="1" x14ac:dyDescent="0.15">
      <c r="A109" s="4"/>
      <c r="G109" s="8"/>
      <c r="H109" s="5"/>
    </row>
    <row r="110" spans="1:8" s="1" customFormat="1" x14ac:dyDescent="0.15">
      <c r="A110" s="4"/>
      <c r="G110" s="8"/>
      <c r="H110" s="5"/>
    </row>
    <row r="111" spans="1:8" s="1" customFormat="1" x14ac:dyDescent="0.15">
      <c r="A111" s="4"/>
      <c r="G111" s="8"/>
      <c r="H111" s="5"/>
    </row>
    <row r="112" spans="1:8" s="1" customFormat="1" x14ac:dyDescent="0.15">
      <c r="A112" s="4"/>
      <c r="G112" s="8"/>
      <c r="H112" s="5"/>
    </row>
    <row r="113" spans="1:8" s="1" customFormat="1" x14ac:dyDescent="0.15">
      <c r="A113" s="4"/>
      <c r="G113" s="8"/>
      <c r="H113" s="5"/>
    </row>
    <row r="114" spans="1:8" s="1" customFormat="1" x14ac:dyDescent="0.15">
      <c r="A114" s="4"/>
      <c r="G114" s="8"/>
      <c r="H114" s="5"/>
    </row>
    <row r="115" spans="1:8" s="1" customFormat="1" x14ac:dyDescent="0.15">
      <c r="A115" s="4"/>
      <c r="G115" s="8"/>
      <c r="H115" s="5"/>
    </row>
    <row r="116" spans="1:8" s="1" customFormat="1" x14ac:dyDescent="0.15">
      <c r="A116" s="4"/>
      <c r="G116" s="8"/>
      <c r="H116" s="5"/>
    </row>
    <row r="117" spans="1:8" s="1" customFormat="1" x14ac:dyDescent="0.15">
      <c r="A117" s="4"/>
      <c r="G117" s="8"/>
      <c r="H117" s="5"/>
    </row>
    <row r="118" spans="1:8" s="1" customFormat="1" x14ac:dyDescent="0.15">
      <c r="A118" s="4"/>
      <c r="G118" s="8"/>
      <c r="H118" s="5"/>
    </row>
    <row r="119" spans="1:8" s="1" customFormat="1" x14ac:dyDescent="0.15">
      <c r="A119" s="4"/>
      <c r="G119" s="8"/>
      <c r="H119" s="5"/>
    </row>
    <row r="120" spans="1:8" s="1" customFormat="1" x14ac:dyDescent="0.15">
      <c r="A120" s="4"/>
      <c r="G120" s="8"/>
      <c r="H120" s="5"/>
    </row>
    <row r="121" spans="1:8" s="1" customFormat="1" x14ac:dyDescent="0.15">
      <c r="A121" s="4"/>
      <c r="G121" s="8"/>
      <c r="H121" s="5"/>
    </row>
    <row r="122" spans="1:8" s="1" customFormat="1" x14ac:dyDescent="0.15">
      <c r="A122" s="4"/>
      <c r="G122" s="8"/>
      <c r="H122" s="5"/>
    </row>
    <row r="123" spans="1:8" s="1" customFormat="1" x14ac:dyDescent="0.15">
      <c r="A123" s="4"/>
      <c r="G123" s="8"/>
      <c r="H123" s="5"/>
    </row>
    <row r="124" spans="1:8" s="1" customFormat="1" x14ac:dyDescent="0.15">
      <c r="A124" s="4"/>
      <c r="G124" s="8"/>
      <c r="H124" s="5"/>
    </row>
    <row r="125" spans="1:8" s="1" customFormat="1" x14ac:dyDescent="0.15">
      <c r="A125" s="4"/>
      <c r="G125" s="8"/>
      <c r="H125" s="5"/>
    </row>
    <row r="126" spans="1:8" s="1" customFormat="1" x14ac:dyDescent="0.15">
      <c r="A126" s="4"/>
      <c r="G126" s="8"/>
      <c r="H126" s="5"/>
    </row>
    <row r="127" spans="1:8" s="1" customFormat="1" x14ac:dyDescent="0.15">
      <c r="A127" s="4"/>
      <c r="G127" s="8"/>
      <c r="H127" s="5"/>
    </row>
    <row r="128" spans="1:8" s="1" customFormat="1" x14ac:dyDescent="0.15">
      <c r="A128" s="4"/>
      <c r="G128" s="8"/>
      <c r="H128" s="5"/>
    </row>
    <row r="129" spans="1:8" s="1" customFormat="1" x14ac:dyDescent="0.15">
      <c r="A129" s="4"/>
      <c r="G129" s="8"/>
      <c r="H129" s="5"/>
    </row>
    <row r="130" spans="1:8" s="1" customFormat="1" x14ac:dyDescent="0.15">
      <c r="A130" s="4"/>
      <c r="G130" s="8"/>
      <c r="H130" s="5"/>
    </row>
    <row r="131" spans="1:8" s="1" customFormat="1" x14ac:dyDescent="0.15">
      <c r="A131" s="4"/>
      <c r="G131" s="8"/>
      <c r="H131" s="5"/>
    </row>
    <row r="132" spans="1:8" s="1" customFormat="1" x14ac:dyDescent="0.15">
      <c r="A132" s="4"/>
      <c r="G132" s="8"/>
      <c r="H132" s="5"/>
    </row>
    <row r="133" spans="1:8" s="1" customFormat="1" x14ac:dyDescent="0.15">
      <c r="A133" s="4"/>
      <c r="G133" s="8"/>
      <c r="H133" s="5"/>
    </row>
    <row r="134" spans="1:8" s="1" customFormat="1" x14ac:dyDescent="0.15">
      <c r="A134" s="4"/>
      <c r="G134" s="8"/>
      <c r="H134" s="5"/>
    </row>
    <row r="135" spans="1:8" s="1" customFormat="1" x14ac:dyDescent="0.15">
      <c r="A135" s="4"/>
      <c r="G135" s="8"/>
      <c r="H135" s="5"/>
    </row>
    <row r="136" spans="1:8" s="1" customFormat="1" x14ac:dyDescent="0.15">
      <c r="A136" s="4"/>
      <c r="G136" s="8"/>
      <c r="H136" s="5"/>
    </row>
    <row r="137" spans="1:8" s="1" customFormat="1" x14ac:dyDescent="0.15">
      <c r="A137" s="4"/>
      <c r="G137" s="8"/>
      <c r="H137" s="5"/>
    </row>
    <row r="138" spans="1:8" s="1" customFormat="1" x14ac:dyDescent="0.15">
      <c r="A138" s="4"/>
      <c r="G138" s="8"/>
      <c r="H138" s="5"/>
    </row>
    <row r="139" spans="1:8" s="1" customFormat="1" x14ac:dyDescent="0.15">
      <c r="A139" s="4"/>
      <c r="G139" s="8"/>
      <c r="H139" s="5"/>
    </row>
    <row r="140" spans="1:8" s="1" customFormat="1" x14ac:dyDescent="0.15">
      <c r="A140" s="4"/>
      <c r="G140" s="8"/>
      <c r="H140" s="5"/>
    </row>
    <row r="141" spans="1:8" s="1" customFormat="1" x14ac:dyDescent="0.15">
      <c r="A141" s="4"/>
      <c r="G141" s="8"/>
      <c r="H141" s="5"/>
    </row>
    <row r="142" spans="1:8" s="1" customFormat="1" x14ac:dyDescent="0.15">
      <c r="A142" s="4"/>
      <c r="G142" s="8"/>
      <c r="H142" s="5"/>
    </row>
    <row r="143" spans="1:8" s="1" customFormat="1" x14ac:dyDescent="0.15">
      <c r="A143" s="4"/>
      <c r="G143" s="8"/>
      <c r="H143" s="5"/>
    </row>
    <row r="144" spans="1:8" s="1" customFormat="1" x14ac:dyDescent="0.15">
      <c r="A144" s="4"/>
      <c r="G144" s="8"/>
      <c r="H144" s="5"/>
    </row>
    <row r="145" spans="1:8" s="1" customFormat="1" x14ac:dyDescent="0.15">
      <c r="A145" s="4"/>
      <c r="G145" s="8"/>
      <c r="H145" s="5"/>
    </row>
    <row r="146" spans="1:8" s="1" customFormat="1" x14ac:dyDescent="0.15">
      <c r="A146" s="4"/>
      <c r="G146" s="8"/>
      <c r="H146" s="5"/>
    </row>
    <row r="147" spans="1:8" s="1" customFormat="1" x14ac:dyDescent="0.15">
      <c r="A147" s="4"/>
      <c r="G147" s="8"/>
      <c r="H147" s="5"/>
    </row>
    <row r="148" spans="1:8" s="1" customFormat="1" x14ac:dyDescent="0.15">
      <c r="A148" s="4"/>
      <c r="G148" s="8"/>
      <c r="H148" s="5"/>
    </row>
    <row r="149" spans="1:8" s="1" customFormat="1" x14ac:dyDescent="0.15">
      <c r="A149" s="4"/>
      <c r="G149" s="8"/>
      <c r="H149" s="5"/>
    </row>
    <row r="150" spans="1:8" s="1" customFormat="1" x14ac:dyDescent="0.15">
      <c r="A150" s="4"/>
      <c r="G150" s="8"/>
      <c r="H150" s="5"/>
    </row>
    <row r="151" spans="1:8" s="1" customFormat="1" x14ac:dyDescent="0.15">
      <c r="A151" s="4"/>
      <c r="G151" s="8"/>
      <c r="H151" s="5"/>
    </row>
    <row r="152" spans="1:8" s="1" customFormat="1" x14ac:dyDescent="0.15">
      <c r="A152" s="4"/>
      <c r="G152" s="8"/>
      <c r="H152" s="5"/>
    </row>
    <row r="153" spans="1:8" s="1" customFormat="1" x14ac:dyDescent="0.15">
      <c r="A153" s="4"/>
      <c r="G153" s="8"/>
      <c r="H153" s="5"/>
    </row>
    <row r="154" spans="1:8" s="1" customFormat="1" x14ac:dyDescent="0.15">
      <c r="A154" s="4"/>
      <c r="G154" s="8"/>
      <c r="H154" s="5"/>
    </row>
    <row r="155" spans="1:8" s="1" customFormat="1" x14ac:dyDescent="0.15">
      <c r="A155" s="4"/>
      <c r="G155" s="8"/>
      <c r="H155" s="5"/>
    </row>
    <row r="156" spans="1:8" s="1" customFormat="1" x14ac:dyDescent="0.15">
      <c r="A156" s="4"/>
      <c r="G156" s="8"/>
      <c r="H156" s="5"/>
    </row>
    <row r="157" spans="1:8" s="1" customFormat="1" x14ac:dyDescent="0.15">
      <c r="A157" s="4"/>
      <c r="G157" s="8"/>
      <c r="H157" s="5"/>
    </row>
    <row r="158" spans="1:8" s="1" customFormat="1" x14ac:dyDescent="0.15">
      <c r="A158" s="4"/>
      <c r="G158" s="8"/>
      <c r="H158" s="5"/>
    </row>
    <row r="159" spans="1:8" s="1" customFormat="1" x14ac:dyDescent="0.15">
      <c r="A159" s="4"/>
      <c r="G159" s="8"/>
      <c r="H159" s="5"/>
    </row>
    <row r="160" spans="1:8" s="1" customFormat="1" x14ac:dyDescent="0.15">
      <c r="A160" s="4"/>
      <c r="G160" s="8"/>
      <c r="H160" s="5"/>
    </row>
    <row r="161" spans="1:8" s="1" customFormat="1" x14ac:dyDescent="0.15">
      <c r="A161" s="4"/>
      <c r="G161" s="8"/>
      <c r="H161" s="5"/>
    </row>
    <row r="162" spans="1:8" s="1" customFormat="1" x14ac:dyDescent="0.15">
      <c r="A162" s="4"/>
      <c r="G162" s="8"/>
      <c r="H162" s="5"/>
    </row>
    <row r="163" spans="1:8" s="1" customFormat="1" x14ac:dyDescent="0.15">
      <c r="A163" s="4"/>
      <c r="G163" s="8"/>
      <c r="H163" s="5"/>
    </row>
    <row r="164" spans="1:8" s="1" customFormat="1" x14ac:dyDescent="0.15">
      <c r="A164" s="4"/>
      <c r="G164" s="8"/>
      <c r="H164" s="5"/>
    </row>
    <row r="165" spans="1:8" s="1" customFormat="1" x14ac:dyDescent="0.15">
      <c r="A165" s="4"/>
      <c r="G165" s="8"/>
      <c r="H165" s="5"/>
    </row>
    <row r="166" spans="1:8" s="1" customFormat="1" x14ac:dyDescent="0.15">
      <c r="A166" s="4"/>
      <c r="G166" s="8"/>
      <c r="H166" s="5"/>
    </row>
    <row r="167" spans="1:8" s="1" customFormat="1" x14ac:dyDescent="0.15">
      <c r="A167" s="4"/>
      <c r="G167" s="8"/>
      <c r="H167" s="5"/>
    </row>
    <row r="168" spans="1:8" s="1" customFormat="1" x14ac:dyDescent="0.15">
      <c r="A168" s="4"/>
      <c r="G168" s="8"/>
      <c r="H168" s="5"/>
    </row>
    <row r="169" spans="1:8" s="1" customFormat="1" x14ac:dyDescent="0.15">
      <c r="A169" s="4"/>
      <c r="G169" s="8"/>
      <c r="H169" s="5"/>
    </row>
    <row r="170" spans="1:8" s="1" customFormat="1" x14ac:dyDescent="0.15">
      <c r="A170" s="4"/>
      <c r="G170" s="8"/>
      <c r="H170" s="5"/>
    </row>
    <row r="171" spans="1:8" s="1" customFormat="1" x14ac:dyDescent="0.15">
      <c r="A171" s="4"/>
      <c r="G171" s="8"/>
      <c r="H171" s="5"/>
    </row>
    <row r="172" spans="1:8" s="1" customFormat="1" x14ac:dyDescent="0.15">
      <c r="A172" s="4"/>
      <c r="G172" s="8"/>
      <c r="H172" s="5"/>
    </row>
    <row r="173" spans="1:8" s="1" customFormat="1" x14ac:dyDescent="0.15">
      <c r="A173" s="4"/>
      <c r="G173" s="8"/>
      <c r="H173" s="5"/>
    </row>
    <row r="174" spans="1:8" s="1" customFormat="1" x14ac:dyDescent="0.15">
      <c r="A174" s="4"/>
      <c r="G174" s="8"/>
      <c r="H174" s="5"/>
    </row>
    <row r="175" spans="1:8" s="1" customFormat="1" x14ac:dyDescent="0.15">
      <c r="A175" s="4"/>
      <c r="G175" s="8"/>
      <c r="H175" s="5"/>
    </row>
    <row r="176" spans="1:8" s="1" customFormat="1" x14ac:dyDescent="0.15">
      <c r="A176" s="4"/>
      <c r="G176" s="8"/>
      <c r="H176" s="5"/>
    </row>
    <row r="177" spans="1:8" s="1" customFormat="1" x14ac:dyDescent="0.15">
      <c r="A177" s="4"/>
      <c r="G177" s="8"/>
      <c r="H177" s="5"/>
    </row>
    <row r="178" spans="1:8" s="1" customFormat="1" x14ac:dyDescent="0.15">
      <c r="A178" s="4"/>
      <c r="G178" s="8"/>
      <c r="H178" s="5"/>
    </row>
    <row r="179" spans="1:8" s="1" customFormat="1" x14ac:dyDescent="0.15">
      <c r="A179" s="4"/>
      <c r="G179" s="8"/>
      <c r="H179" s="5"/>
    </row>
    <row r="180" spans="1:8" s="1" customFormat="1" x14ac:dyDescent="0.15">
      <c r="A180" s="4"/>
      <c r="G180" s="8"/>
      <c r="H180" s="5"/>
    </row>
    <row r="181" spans="1:8" s="1" customFormat="1" x14ac:dyDescent="0.15">
      <c r="A181" s="4"/>
      <c r="G181" s="8"/>
      <c r="H181" s="5"/>
    </row>
    <row r="182" spans="1:8" s="1" customFormat="1" x14ac:dyDescent="0.15">
      <c r="A182" s="4"/>
      <c r="G182" s="8"/>
      <c r="H182" s="5"/>
    </row>
    <row r="183" spans="1:8" s="1" customFormat="1" x14ac:dyDescent="0.15">
      <c r="A183" s="4"/>
      <c r="G183" s="8"/>
      <c r="H183" s="5"/>
    </row>
    <row r="184" spans="1:8" s="1" customFormat="1" x14ac:dyDescent="0.15">
      <c r="A184" s="4"/>
      <c r="G184" s="8"/>
      <c r="H184" s="5"/>
    </row>
    <row r="185" spans="1:8" s="1" customFormat="1" x14ac:dyDescent="0.15">
      <c r="A185" s="4"/>
      <c r="G185" s="8"/>
      <c r="H185" s="5"/>
    </row>
    <row r="186" spans="1:8" s="1" customFormat="1" x14ac:dyDescent="0.15">
      <c r="A186" s="4"/>
      <c r="G186" s="8"/>
      <c r="H186" s="5"/>
    </row>
    <row r="187" spans="1:8" s="1" customFormat="1" x14ac:dyDescent="0.15">
      <c r="A187" s="4"/>
      <c r="G187" s="8"/>
      <c r="H187" s="5"/>
    </row>
    <row r="188" spans="1:8" s="1" customFormat="1" x14ac:dyDescent="0.15">
      <c r="A188" s="4"/>
      <c r="G188" s="8"/>
      <c r="H188" s="5"/>
    </row>
    <row r="189" spans="1:8" s="1" customFormat="1" x14ac:dyDescent="0.15">
      <c r="A189" s="4"/>
      <c r="G189" s="8"/>
      <c r="H189" s="5"/>
    </row>
    <row r="190" spans="1:8" s="1" customFormat="1" x14ac:dyDescent="0.15">
      <c r="A190" s="4"/>
      <c r="G190" s="8"/>
      <c r="H190" s="5"/>
    </row>
    <row r="191" spans="1:8" s="1" customFormat="1" x14ac:dyDescent="0.15">
      <c r="A191" s="4"/>
      <c r="G191" s="8"/>
      <c r="H191" s="5"/>
    </row>
    <row r="192" spans="1:8" s="1" customFormat="1" x14ac:dyDescent="0.15">
      <c r="A192" s="4"/>
      <c r="G192" s="8"/>
      <c r="H192" s="5"/>
    </row>
    <row r="193" spans="1:8" s="1" customFormat="1" x14ac:dyDescent="0.15">
      <c r="A193" s="4"/>
      <c r="G193" s="8"/>
      <c r="H193" s="5"/>
    </row>
    <row r="194" spans="1:8" s="1" customFormat="1" x14ac:dyDescent="0.15">
      <c r="A194" s="4"/>
      <c r="G194" s="8"/>
      <c r="H194" s="5"/>
    </row>
    <row r="195" spans="1:8" s="1" customFormat="1" x14ac:dyDescent="0.15">
      <c r="A195" s="4"/>
      <c r="G195" s="8"/>
      <c r="H195" s="5"/>
    </row>
    <row r="196" spans="1:8" s="1" customFormat="1" x14ac:dyDescent="0.15">
      <c r="A196" s="4"/>
      <c r="G196" s="8"/>
      <c r="H196" s="5"/>
    </row>
    <row r="197" spans="1:8" s="1" customFormat="1" x14ac:dyDescent="0.15">
      <c r="A197" s="4"/>
      <c r="G197" s="8"/>
      <c r="H197" s="5"/>
    </row>
    <row r="198" spans="1:8" s="1" customFormat="1" x14ac:dyDescent="0.15">
      <c r="A198" s="4"/>
      <c r="G198" s="8"/>
      <c r="H198" s="5"/>
    </row>
    <row r="199" spans="1:8" s="1" customFormat="1" x14ac:dyDescent="0.15">
      <c r="A199" s="4"/>
      <c r="G199" s="8"/>
      <c r="H199" s="5"/>
    </row>
    <row r="200" spans="1:8" s="1" customFormat="1" x14ac:dyDescent="0.15">
      <c r="A200" s="4"/>
      <c r="G200" s="8"/>
      <c r="H200" s="5"/>
    </row>
    <row r="201" spans="1:8" s="1" customFormat="1" x14ac:dyDescent="0.15">
      <c r="A201" s="4"/>
      <c r="G201" s="8"/>
      <c r="H201" s="5"/>
    </row>
    <row r="202" spans="1:8" s="1" customFormat="1" x14ac:dyDescent="0.15">
      <c r="A202" s="4"/>
      <c r="G202" s="8"/>
      <c r="H202" s="5"/>
    </row>
    <row r="203" spans="1:8" s="1" customFormat="1" x14ac:dyDescent="0.15">
      <c r="A203" s="4"/>
      <c r="G203" s="8"/>
      <c r="H203" s="5"/>
    </row>
    <row r="204" spans="1:8" s="1" customFormat="1" x14ac:dyDescent="0.15">
      <c r="A204" s="4"/>
      <c r="G204" s="8"/>
      <c r="H204" s="5"/>
    </row>
    <row r="205" spans="1:8" s="1" customFormat="1" x14ac:dyDescent="0.15">
      <c r="A205" s="4"/>
      <c r="G205" s="8"/>
      <c r="H205" s="5"/>
    </row>
    <row r="206" spans="1:8" s="1" customFormat="1" x14ac:dyDescent="0.15">
      <c r="A206" s="4"/>
      <c r="G206" s="8"/>
      <c r="H206" s="5"/>
    </row>
    <row r="207" spans="1:8" s="1" customFormat="1" x14ac:dyDescent="0.15">
      <c r="A207" s="4"/>
      <c r="G207" s="8"/>
      <c r="H207" s="5"/>
    </row>
    <row r="208" spans="1:8" s="1" customFormat="1" x14ac:dyDescent="0.15">
      <c r="A208" s="4"/>
      <c r="G208" s="8"/>
      <c r="H208" s="5"/>
    </row>
    <row r="209" spans="1:8" s="1" customFormat="1" x14ac:dyDescent="0.15">
      <c r="A209" s="4"/>
      <c r="G209" s="8"/>
      <c r="H209" s="5"/>
    </row>
    <row r="210" spans="1:8" s="1" customFormat="1" x14ac:dyDescent="0.15">
      <c r="A210" s="4"/>
      <c r="G210" s="8"/>
      <c r="H210" s="5"/>
    </row>
    <row r="211" spans="1:8" s="1" customFormat="1" x14ac:dyDescent="0.15">
      <c r="A211" s="4"/>
      <c r="G211" s="8"/>
      <c r="H211" s="5"/>
    </row>
    <row r="212" spans="1:8" s="1" customFormat="1" x14ac:dyDescent="0.15">
      <c r="A212" s="4"/>
      <c r="G212" s="8"/>
      <c r="H212" s="5"/>
    </row>
    <row r="213" spans="1:8" s="1" customFormat="1" x14ac:dyDescent="0.15">
      <c r="A213" s="4"/>
      <c r="G213" s="8"/>
      <c r="H213" s="5"/>
    </row>
    <row r="214" spans="1:8" s="1" customFormat="1" x14ac:dyDescent="0.15">
      <c r="A214" s="4"/>
      <c r="G214" s="8"/>
      <c r="H214" s="5"/>
    </row>
    <row r="215" spans="1:8" s="1" customFormat="1" x14ac:dyDescent="0.15">
      <c r="A215" s="4"/>
      <c r="G215" s="8"/>
      <c r="H215" s="5"/>
    </row>
    <row r="216" spans="1:8" s="1" customFormat="1" x14ac:dyDescent="0.15">
      <c r="A216" s="4"/>
      <c r="G216" s="8"/>
      <c r="H216" s="5"/>
    </row>
    <row r="217" spans="1:8" s="1" customFormat="1" x14ac:dyDescent="0.15">
      <c r="A217" s="4"/>
      <c r="G217" s="8"/>
      <c r="H217" s="5"/>
    </row>
    <row r="218" spans="1:8" s="1" customFormat="1" x14ac:dyDescent="0.15">
      <c r="A218" s="4"/>
      <c r="G218" s="8"/>
      <c r="H218" s="5"/>
    </row>
    <row r="219" spans="1:8" s="1" customFormat="1" x14ac:dyDescent="0.15">
      <c r="A219" s="4"/>
      <c r="G219" s="8"/>
      <c r="H219" s="5"/>
    </row>
    <row r="220" spans="1:8" s="1" customFormat="1" x14ac:dyDescent="0.15">
      <c r="A220" s="4"/>
      <c r="G220" s="8"/>
      <c r="H220" s="5"/>
    </row>
    <row r="221" spans="1:8" s="1" customFormat="1" x14ac:dyDescent="0.15">
      <c r="A221" s="4"/>
      <c r="G221" s="8"/>
      <c r="H221" s="5"/>
    </row>
    <row r="222" spans="1:8" s="1" customFormat="1" x14ac:dyDescent="0.15">
      <c r="A222" s="4"/>
      <c r="G222" s="8"/>
      <c r="H222" s="5"/>
    </row>
    <row r="223" spans="1:8" s="1" customFormat="1" x14ac:dyDescent="0.15">
      <c r="A223" s="4"/>
      <c r="G223" s="8"/>
      <c r="H223" s="5"/>
    </row>
    <row r="224" spans="1:8" s="1" customFormat="1" x14ac:dyDescent="0.15">
      <c r="A224" s="4"/>
      <c r="G224" s="8"/>
      <c r="H224" s="5"/>
    </row>
    <row r="225" spans="1:8" s="1" customFormat="1" x14ac:dyDescent="0.15">
      <c r="A225" s="4"/>
      <c r="G225" s="8"/>
      <c r="H225" s="5"/>
    </row>
    <row r="226" spans="1:8" s="1" customFormat="1" x14ac:dyDescent="0.15">
      <c r="A226" s="4"/>
      <c r="G226" s="8"/>
      <c r="H226" s="5"/>
    </row>
    <row r="227" spans="1:8" s="1" customFormat="1" x14ac:dyDescent="0.15">
      <c r="A227" s="4"/>
      <c r="G227" s="8"/>
      <c r="H227" s="5"/>
    </row>
    <row r="228" spans="1:8" s="1" customFormat="1" x14ac:dyDescent="0.15">
      <c r="A228" s="4"/>
      <c r="G228" s="8"/>
      <c r="H228" s="5"/>
    </row>
    <row r="229" spans="1:8" s="1" customFormat="1" x14ac:dyDescent="0.15">
      <c r="A229" s="4"/>
      <c r="G229" s="8"/>
      <c r="H229" s="5"/>
    </row>
    <row r="230" spans="1:8" s="1" customFormat="1" x14ac:dyDescent="0.15">
      <c r="A230" s="4"/>
      <c r="G230" s="8"/>
      <c r="H230" s="5"/>
    </row>
    <row r="231" spans="1:8" s="1" customFormat="1" x14ac:dyDescent="0.15">
      <c r="A231" s="4"/>
      <c r="G231" s="8"/>
      <c r="H231" s="5"/>
    </row>
    <row r="232" spans="1:8" s="1" customFormat="1" x14ac:dyDescent="0.15">
      <c r="A232" s="4"/>
      <c r="G232" s="8"/>
      <c r="H232" s="5"/>
    </row>
    <row r="233" spans="1:8" s="1" customFormat="1" x14ac:dyDescent="0.15">
      <c r="A233" s="4"/>
      <c r="G233" s="8"/>
      <c r="H233" s="5"/>
    </row>
    <row r="234" spans="1:8" s="1" customFormat="1" x14ac:dyDescent="0.15">
      <c r="A234" s="4"/>
      <c r="G234" s="8"/>
      <c r="H234" s="5"/>
    </row>
    <row r="235" spans="1:8" s="1" customFormat="1" x14ac:dyDescent="0.15">
      <c r="A235" s="4"/>
      <c r="G235" s="8"/>
      <c r="H235" s="5"/>
    </row>
    <row r="236" spans="1:8" s="1" customFormat="1" x14ac:dyDescent="0.15">
      <c r="A236" s="4"/>
      <c r="G236" s="8"/>
      <c r="H236" s="5"/>
    </row>
    <row r="237" spans="1:8" s="1" customFormat="1" x14ac:dyDescent="0.15">
      <c r="A237" s="4"/>
      <c r="G237" s="8"/>
      <c r="H237" s="5"/>
    </row>
    <row r="238" spans="1:8" s="1" customFormat="1" x14ac:dyDescent="0.15">
      <c r="A238" s="4"/>
      <c r="G238" s="8"/>
      <c r="H238" s="5"/>
    </row>
    <row r="239" spans="1:8" s="1" customFormat="1" x14ac:dyDescent="0.15">
      <c r="A239" s="4"/>
      <c r="G239" s="8"/>
      <c r="H239" s="5"/>
    </row>
    <row r="240" spans="1:8" s="1" customFormat="1" x14ac:dyDescent="0.15">
      <c r="A240" s="4"/>
      <c r="G240" s="8"/>
      <c r="H240" s="5"/>
    </row>
    <row r="241" spans="1:8" s="1" customFormat="1" x14ac:dyDescent="0.15">
      <c r="A241" s="4"/>
      <c r="G241" s="8"/>
      <c r="H241" s="5"/>
    </row>
    <row r="242" spans="1:8" s="1" customFormat="1" x14ac:dyDescent="0.15">
      <c r="A242" s="4"/>
      <c r="G242" s="8"/>
      <c r="H242" s="5"/>
    </row>
    <row r="243" spans="1:8" s="1" customFormat="1" x14ac:dyDescent="0.15">
      <c r="A243" s="4"/>
      <c r="G243" s="8"/>
      <c r="H243" s="5"/>
    </row>
    <row r="244" spans="1:8" s="1" customFormat="1" x14ac:dyDescent="0.15">
      <c r="A244" s="4"/>
      <c r="G244" s="8"/>
      <c r="H244" s="5"/>
    </row>
    <row r="245" spans="1:8" s="1" customFormat="1" x14ac:dyDescent="0.15">
      <c r="A245" s="4"/>
      <c r="G245" s="8"/>
      <c r="H245" s="5"/>
    </row>
    <row r="246" spans="1:8" s="1" customFormat="1" x14ac:dyDescent="0.15">
      <c r="A246" s="4"/>
      <c r="G246" s="8"/>
      <c r="H246" s="5"/>
    </row>
    <row r="247" spans="1:8" s="1" customFormat="1" x14ac:dyDescent="0.15">
      <c r="A247" s="4"/>
      <c r="G247" s="8"/>
      <c r="H247" s="5"/>
    </row>
    <row r="248" spans="1:8" s="1" customFormat="1" x14ac:dyDescent="0.15">
      <c r="A248" s="4"/>
      <c r="G248" s="8"/>
      <c r="H248" s="5"/>
    </row>
    <row r="249" spans="1:8" s="1" customFormat="1" x14ac:dyDescent="0.15">
      <c r="A249" s="4"/>
      <c r="G249" s="8"/>
      <c r="H249" s="5"/>
    </row>
    <row r="250" spans="1:8" s="1" customFormat="1" x14ac:dyDescent="0.15">
      <c r="A250" s="4"/>
      <c r="G250" s="8"/>
      <c r="H250" s="5"/>
    </row>
    <row r="251" spans="1:8" s="1" customFormat="1" x14ac:dyDescent="0.15">
      <c r="A251" s="4"/>
      <c r="G251" s="8"/>
      <c r="H251" s="5"/>
    </row>
    <row r="252" spans="1:8" s="1" customFormat="1" x14ac:dyDescent="0.15">
      <c r="A252" s="4"/>
      <c r="G252" s="8"/>
      <c r="H252" s="5"/>
    </row>
    <row r="253" spans="1:8" s="1" customFormat="1" x14ac:dyDescent="0.15">
      <c r="A253" s="4"/>
      <c r="G253" s="8"/>
      <c r="H253" s="5"/>
    </row>
    <row r="254" spans="1:8" s="1" customFormat="1" x14ac:dyDescent="0.15">
      <c r="A254" s="4"/>
      <c r="G254" s="8"/>
      <c r="H254" s="5"/>
    </row>
    <row r="255" spans="1:8" s="1" customFormat="1" x14ac:dyDescent="0.15">
      <c r="A255" s="4"/>
      <c r="G255" s="8"/>
      <c r="H255" s="5"/>
    </row>
    <row r="256" spans="1:8" s="1" customFormat="1" x14ac:dyDescent="0.15">
      <c r="A256" s="4"/>
      <c r="G256" s="8"/>
      <c r="H256" s="5"/>
    </row>
    <row r="257" spans="1:8" s="1" customFormat="1" x14ac:dyDescent="0.15">
      <c r="A257" s="4"/>
      <c r="G257" s="8"/>
      <c r="H257" s="5"/>
    </row>
    <row r="258" spans="1:8" s="1" customFormat="1" x14ac:dyDescent="0.15">
      <c r="A258" s="4"/>
      <c r="G258" s="8"/>
      <c r="H258" s="5"/>
    </row>
    <row r="259" spans="1:8" s="1" customFormat="1" x14ac:dyDescent="0.15">
      <c r="A259" s="4"/>
      <c r="G259" s="8"/>
      <c r="H259" s="5"/>
    </row>
    <row r="260" spans="1:8" s="1" customFormat="1" x14ac:dyDescent="0.15">
      <c r="A260" s="4"/>
      <c r="G260" s="8"/>
      <c r="H260" s="5"/>
    </row>
    <row r="261" spans="1:8" s="1" customFormat="1" x14ac:dyDescent="0.15">
      <c r="A261" s="4"/>
      <c r="G261" s="8"/>
      <c r="H261" s="5"/>
    </row>
    <row r="262" spans="1:8" s="1" customFormat="1" x14ac:dyDescent="0.15">
      <c r="A262" s="4"/>
      <c r="G262" s="8"/>
      <c r="H262" s="5"/>
    </row>
    <row r="263" spans="1:8" s="1" customFormat="1" x14ac:dyDescent="0.15">
      <c r="A263" s="4"/>
      <c r="G263" s="8"/>
      <c r="H263" s="5"/>
    </row>
  </sheetData>
  <mergeCells count="10">
    <mergeCell ref="A6:A7"/>
    <mergeCell ref="G2:H2"/>
    <mergeCell ref="I2:J2"/>
    <mergeCell ref="E1:J1"/>
    <mergeCell ref="E6:H6"/>
    <mergeCell ref="D6:D7"/>
    <mergeCell ref="B6:B7"/>
    <mergeCell ref="I6:I7"/>
    <mergeCell ref="J6:J7"/>
    <mergeCell ref="C6:C7"/>
  </mergeCells>
  <phoneticPr fontId="2"/>
  <pageMargins left="0.25" right="0.25" top="0.75" bottom="0.75" header="0.3" footer="0.3"/>
  <pageSetup paperSize="9" scale="57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 (2)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takanori</cp:lastModifiedBy>
  <cp:revision/>
  <cp:lastPrinted>2018-04-03T09:29:55Z</cp:lastPrinted>
  <dcterms:created xsi:type="dcterms:W3CDTF">2015-04-27T12:58:35Z</dcterms:created>
  <dcterms:modified xsi:type="dcterms:W3CDTF">2018-04-29T06:18:07Z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